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5" windowWidth="14805" windowHeight="7710" activeTab="2"/>
  </bookViews>
  <sheets>
    <sheet name="Раздел2" sheetId="1" r:id="rId1"/>
    <sheet name="Раздел3" sheetId="3" r:id="rId2"/>
    <sheet name="Справочно к Разделу3" sheetId="4" r:id="rId3"/>
    <sheet name="Титульный лист" sheetId="8" r:id="rId4"/>
  </sheets>
  <calcPr calcId="145621"/>
</workbook>
</file>

<file path=xl/calcChain.xml><?xml version="1.0" encoding="utf-8"?>
<calcChain xmlns="http://schemas.openxmlformats.org/spreadsheetml/2006/main">
  <c r="D15" i="4" l="1"/>
  <c r="C15" i="4" s="1"/>
  <c r="D30" i="3"/>
  <c r="D17" i="4" l="1"/>
  <c r="C17" i="4" s="1"/>
  <c r="D16" i="4"/>
  <c r="C16" i="4" s="1"/>
  <c r="D10" i="4"/>
  <c r="C10" i="4" s="1"/>
  <c r="D11" i="4"/>
  <c r="C11" i="4" s="1"/>
  <c r="D12" i="4"/>
  <c r="C12" i="4" s="1"/>
  <c r="D13" i="4"/>
  <c r="C13" i="4" s="1"/>
  <c r="D14" i="4"/>
  <c r="C14" i="4" s="1"/>
  <c r="D8" i="4"/>
  <c r="C8" i="4" s="1"/>
  <c r="E7" i="3"/>
  <c r="F7" i="3"/>
  <c r="G7" i="3"/>
  <c r="E25" i="3"/>
  <c r="F25" i="3"/>
  <c r="G25" i="3"/>
  <c r="D22" i="3"/>
  <c r="D23" i="3"/>
  <c r="D24" i="3"/>
  <c r="D26" i="3"/>
  <c r="C26" i="3" s="1"/>
  <c r="D27" i="3"/>
  <c r="D28" i="3"/>
  <c r="C28" i="3" s="1"/>
  <c r="D29" i="3"/>
  <c r="D31" i="3"/>
  <c r="D32" i="3"/>
  <c r="C32" i="3" s="1"/>
  <c r="D33" i="3"/>
  <c r="D34" i="3"/>
  <c r="D35" i="3"/>
  <c r="D36" i="3"/>
  <c r="C36" i="3" s="1"/>
  <c r="D37" i="3"/>
  <c r="D38" i="3"/>
  <c r="D39" i="3"/>
  <c r="D40" i="3"/>
  <c r="C40" i="3" s="1"/>
  <c r="D41" i="3"/>
  <c r="D42" i="3"/>
  <c r="C37" i="3"/>
  <c r="D8" i="3"/>
  <c r="C8" i="3" s="1"/>
  <c r="D9" i="3"/>
  <c r="D10" i="3"/>
  <c r="C10" i="3" s="1"/>
  <c r="D11" i="3"/>
  <c r="D12" i="3"/>
  <c r="C12" i="3" s="1"/>
  <c r="D13" i="3"/>
  <c r="D14" i="3"/>
  <c r="C14" i="3" s="1"/>
  <c r="D15" i="3"/>
  <c r="D16" i="3"/>
  <c r="C16" i="3" s="1"/>
  <c r="D17" i="3"/>
  <c r="D18" i="3"/>
  <c r="C18" i="3" s="1"/>
  <c r="D19" i="3"/>
  <c r="D20" i="3"/>
  <c r="C20" i="3" s="1"/>
  <c r="D21" i="3"/>
  <c r="C22" i="3"/>
  <c r="C24" i="3"/>
  <c r="C30" i="3"/>
  <c r="C34" i="3"/>
  <c r="C38" i="3"/>
  <c r="C42" i="3"/>
  <c r="C9" i="3"/>
  <c r="C11" i="3"/>
  <c r="C13" i="3"/>
  <c r="C15" i="3"/>
  <c r="C17" i="3"/>
  <c r="C19" i="3"/>
  <c r="C21" i="3"/>
  <c r="C23" i="3"/>
  <c r="C27" i="3"/>
  <c r="C29" i="3"/>
  <c r="C31" i="3"/>
  <c r="C33" i="3"/>
  <c r="C35" i="3"/>
  <c r="C39" i="3"/>
  <c r="C41" i="3"/>
  <c r="C25" i="3" l="1"/>
  <c r="D25" i="3"/>
  <c r="C7" i="3"/>
  <c r="D7" i="3"/>
  <c r="C9" i="1"/>
  <c r="E43" i="3" l="1"/>
  <c r="F43" i="3"/>
  <c r="G43" i="3"/>
  <c r="D50" i="1"/>
  <c r="E50" i="1"/>
  <c r="C44" i="1"/>
  <c r="C45" i="1"/>
  <c r="C46" i="1"/>
  <c r="C48" i="1"/>
  <c r="C49" i="1"/>
  <c r="C43" i="1"/>
  <c r="C42" i="1"/>
  <c r="C29" i="1"/>
  <c r="C28" i="1"/>
  <c r="C27" i="1"/>
  <c r="C26" i="1"/>
  <c r="C25" i="1"/>
  <c r="C24" i="1"/>
  <c r="C23" i="1"/>
  <c r="C22" i="1"/>
  <c r="C21" i="1"/>
  <c r="D43" i="3" l="1"/>
  <c r="C11" i="1"/>
  <c r="C12" i="1"/>
  <c r="C13" i="1"/>
  <c r="C15" i="1"/>
  <c r="C16" i="1"/>
  <c r="C17" i="1"/>
  <c r="C18" i="1"/>
  <c r="C19" i="1"/>
  <c r="C20" i="1"/>
  <c r="C30" i="1"/>
  <c r="C31" i="1"/>
  <c r="C32" i="1"/>
  <c r="C33" i="1"/>
  <c r="C34" i="1"/>
  <c r="C35" i="1"/>
  <c r="C36" i="1"/>
  <c r="C37" i="1"/>
  <c r="C38" i="1"/>
  <c r="C39" i="1"/>
  <c r="C40" i="1"/>
  <c r="C43" i="3" l="1"/>
  <c r="C50" i="1"/>
</calcChain>
</file>

<file path=xl/sharedStrings.xml><?xml version="1.0" encoding="utf-8"?>
<sst xmlns="http://schemas.openxmlformats.org/spreadsheetml/2006/main" count="171" uniqueCount="124">
  <si>
    <t>Показатель</t>
  </si>
  <si>
    <t>Код строки</t>
  </si>
  <si>
    <t>Всего</t>
  </si>
  <si>
    <t>Из них:</t>
  </si>
  <si>
    <t>А</t>
  </si>
  <si>
    <t>Б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</si>
  <si>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</si>
  <si>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</si>
  <si>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</si>
  <si>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</si>
  <si>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</si>
  <si>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</si>
  <si>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>из них повторно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</si>
  <si>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</si>
  <si>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</si>
  <si>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</si>
  <si>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</si>
  <si>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>X</t>
  </si>
  <si>
    <t xml:space="preserve">Раздел 2. Контроль за соблюдением требований к ККТ, порядком и условиями ее регистрации и </t>
  </si>
  <si>
    <t>единиц</t>
  </si>
  <si>
    <t xml:space="preserve">Всего </t>
  </si>
  <si>
    <t>Организации</t>
  </si>
  <si>
    <t>Индивидуальные предприниматели</t>
  </si>
  <si>
    <t>Итого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</si>
  <si>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</si>
  <si>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</si>
  <si>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</si>
  <si>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</si>
  <si>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 xml:space="preserve">тыс. руб. </t>
  </si>
  <si>
    <t>ИП</t>
  </si>
  <si>
    <t xml:space="preserve">Орг-ции </t>
  </si>
  <si>
    <t>по ч.2 ст. 14.5 КоАП РФ</t>
  </si>
  <si>
    <t>по ч. 3 ст. 14.5 КоАП РФ</t>
  </si>
  <si>
    <t>по ч. 4 ст. 14.5 КоАП РФ</t>
  </si>
  <si>
    <t>по ч. 5 ст. 14.5 КоАП РФ</t>
  </si>
  <si>
    <t>по ч. 6 ст. 14.5 КоАП РФ</t>
  </si>
  <si>
    <t>прочие штрафные санкции</t>
  </si>
  <si>
    <t>по ч.1 ст. 15.1 КоАП РФ</t>
  </si>
  <si>
    <t>по ч.2 ст. 15.1 КоАП РФ</t>
  </si>
  <si>
    <t xml:space="preserve">                  2.1. Сведения о контрольных мероприятиях </t>
  </si>
  <si>
    <t xml:space="preserve">                2.2. Сведения об открытых специальных банковских счетах и проверках использования специальных банковских счетов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</si>
  <si>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</si>
  <si>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</si>
  <si>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</si>
  <si>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</si>
  <si>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</si>
  <si>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</si>
  <si>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</si>
  <si>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</si>
  <si>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</si>
  <si>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</si>
  <si>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</si>
  <si>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</si>
  <si>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</si>
  <si>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</si>
  <si>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</si>
  <si>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</si>
  <si>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</si>
  <si>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</si>
  <si>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</si>
  <si>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</si>
  <si>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</si>
  <si>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</si>
  <si>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</si>
  <si>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</si>
  <si>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</si>
  <si>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</si>
  <si>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</si>
  <si>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</si>
  <si>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КОНТРОЛЬНАЯ СУММА</t>
  </si>
  <si>
    <t>неприменением ККТ в установленных законодательством о применении ККТ случаях    (ч.2 ст. 14.5. КоАП РФ)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</si>
  <si>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</si>
  <si>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</si>
  <si>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</si>
  <si>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</si>
  <si>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Количество проверок, которыми установлены нарушения требований об использовании специальных банковских счетов (ч.2 ст. 15.1. КоАП РФ)</t>
  </si>
  <si>
    <t>по ч. 7 ст. 14.5 КоАП РФ</t>
  </si>
  <si>
    <t>по ч. 8 ст. 14.5 КоАП РФ</t>
  </si>
  <si>
    <t>по ч. 9 ст. 14.5 КоАП РФ</t>
  </si>
  <si>
    <t>по ч. 10 ст. 14.5 КоАП РФ</t>
  </si>
  <si>
    <t>по ч. 11 ст. 14.5 КоАП РФ</t>
  </si>
  <si>
    <t>по ч. 12 ст. 14.5 КоАП РФ</t>
  </si>
  <si>
    <t>по ч. 13 ст. 14.5 КоАП РФ</t>
  </si>
  <si>
    <t>по ч. 14 ст. 14.5 КоАП РФ</t>
  </si>
  <si>
    <t>по ч. 15 ст. 14.5 КоАП РФ</t>
  </si>
  <si>
    <t>нарушением порядка работы с денежной наличностью и порядка ведения кассовых операций      (ч.1 ст. 15.1. КоАП РФ)</t>
  </si>
  <si>
    <t>Руководитель УФНС России по Хабаровскому краю</t>
  </si>
  <si>
    <t>в том числе</t>
  </si>
  <si>
    <t>по ч. 2 ст. 15.1 КоАП РФ</t>
  </si>
  <si>
    <t>(ФИО и  № телефона исполнителя)</t>
  </si>
  <si>
    <t xml:space="preserve">Справочно к разделу 3                                                                </t>
  </si>
  <si>
    <t>_________________</t>
  </si>
  <si>
    <t>С.В. Ефремов</t>
  </si>
  <si>
    <t>Манаева Светлана Валентиновна, (4212) 97-23-76____</t>
  </si>
  <si>
    <t>Налоговый орган</t>
  </si>
  <si>
    <t>Республика, край, область, автономное образование, район, город</t>
  </si>
  <si>
    <t>Наименование</t>
  </si>
  <si>
    <t>Код</t>
  </si>
  <si>
    <t xml:space="preserve">Квартальная    </t>
  </si>
  <si>
    <r>
      <t>Отчет по итогам за год представляется - до 20 числа следующего за отчётным годом</t>
    </r>
    <r>
      <rPr>
        <b/>
        <sz val="12"/>
        <color theme="1"/>
        <rFont val="Times New Roman"/>
        <family val="1"/>
        <charset val="204"/>
      </rPr>
      <t>.</t>
    </r>
  </si>
  <si>
    <t>Ежеквартально до 15-го числа месяца, следующего за отчетным периодом.</t>
  </si>
  <si>
    <t>Управлениями ФНС России по субъектам Российской Федерации Федеральной налоговой службе.</t>
  </si>
  <si>
    <t xml:space="preserve"> </t>
  </si>
  <si>
    <t>Отчет по итогам за год представляется - до 15 числа следующего за отчётным годом;</t>
  </si>
  <si>
    <t>Утверждена приказом ФНС России                                 от 11.09.2019                                 № ММВ-7-1/456@</t>
  </si>
  <si>
    <t>Ежеквартально до 10-го числа месяца, следующего за отчетным периодом.</t>
  </si>
  <si>
    <t>Инспекциями ФНС России по району, району в городе, городу без районного деления и инспекциями ФНС России межрайонного уровня;</t>
  </si>
  <si>
    <t>Форма № 1-ККТ</t>
  </si>
  <si>
    <t>ККТ</t>
  </si>
  <si>
    <t>Код формы</t>
  </si>
  <si>
    <t>Сроки представления</t>
  </si>
  <si>
    <t>Представляется:</t>
  </si>
  <si>
    <t xml:space="preserve">                                                       (месяц)</t>
  </si>
  <si>
    <t>ПО ПРИМЕНЕНИЮ КОНТРОЛЬНО-КАССОВОЙ ТЕХНИКИ И ИСПОЛЬЗОВАНИЮ СПЕЦИАЛЬНЫХ БАНКОВСКИХ СЧЕТОВ</t>
  </si>
  <si>
    <t>О РЕЗУЛЬТАТАХ КОНТРОЛЬНОЙ РАБОТЫ НАЛОГОВЫХ ОРГАНОВ</t>
  </si>
  <si>
    <t>ОТЧЕТ</t>
  </si>
  <si>
    <t>ОТЧЕТНОСТЬ ФЕДЕРАЛЬНОЙ НАЛОГОВОЙ СЛУЖБЫ</t>
  </si>
  <si>
    <t>Хабаровский край</t>
  </si>
  <si>
    <t>Управление ФНС России по Хабаровскому краю</t>
  </si>
  <si>
    <t>x</t>
  </si>
  <si>
    <t>Раздел 3. Административные наказания за нарушения законодательства о ККТ и использования специальных банковских счетов</t>
  </si>
  <si>
    <t xml:space="preserve">применения, полнотой учета выручки и использованием специальных банковских счетов </t>
  </si>
  <si>
    <t>по состоянию на 01 октября  2020 года</t>
  </si>
  <si>
    <r>
      <t>__</t>
    </r>
    <r>
      <rPr>
        <u/>
        <sz val="11"/>
        <color theme="1"/>
        <rFont val="Times New Roman"/>
        <family val="1"/>
        <charset val="204"/>
      </rPr>
      <t>14</t>
    </r>
    <r>
      <rPr>
        <sz val="11"/>
        <color theme="1"/>
        <rFont val="Times New Roman"/>
        <family val="1"/>
        <charset val="204"/>
      </rPr>
      <t>_</t>
    </r>
    <r>
      <rPr>
        <u/>
        <sz val="11"/>
        <color theme="1"/>
        <rFont val="Times New Roman"/>
        <family val="1"/>
        <charset val="204"/>
      </rPr>
      <t>октября 2020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</si>
</sst>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4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.5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9" fillId="0" borderId="0"/>
  </cellStyleXfs>
  <cellXfs count="115">
    <xf numFmtId="0" fontId="0" fillId="0" borderId="0" xfId="0"/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3" fillId="0" borderId="2" xfId="0" applyFont="1" applyBorder="1" applyAlignment="1">
      <alignment horizontal="justify" vertical="center" shrinkToFit="1"/>
    </xf>
    <xf numFmtId="0" fontId="8" fillId="0" borderId="1" xfId="0" applyFont="1" applyBorder="1" applyAlignment="1">
      <alignment horizontal="justify" vertical="center" shrinkToFi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 indent="8"/>
    </xf>
    <xf numFmtId="0" fontId="8" fillId="0" borderId="1" xfId="0" applyFont="1" applyBorder="1" applyAlignment="1">
      <alignment horizontal="justify" wrapText="1"/>
    </xf>
    <xf numFmtId="0" fontId="8" fillId="0" borderId="1" xfId="0" applyFont="1" applyFill="1" applyBorder="1" applyAlignment="1">
      <alignment horizontal="left" vertical="center" wrapText="1" indent="4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1" fillId="0" borderId="1" xfId="0" applyFont="1" applyBorder="1"/>
    <xf numFmtId="0" fontId="5" fillId="0" borderId="1" xfId="0" applyFont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/>
    <xf numFmtId="0" fontId="2" fillId="0" borderId="1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3" fillId="0" borderId="2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justify" vertical="center" shrinkToFi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12" fillId="0" borderId="0" xfId="0" applyFont="1" applyAlignment="1">
      <alignment horizontal="left" vertical="center" indent="3"/>
    </xf>
    <xf numFmtId="0" fontId="6" fillId="0" borderId="0" xfId="0" applyFont="1" applyAlignment="1">
      <alignment horizontal="left" vertical="center" indent="3"/>
    </xf>
    <xf numFmtId="0" fontId="12" fillId="0" borderId="0" xfId="0" applyFont="1" applyAlignment="1">
      <alignment horizontal="left" vertical="center" indent="9"/>
    </xf>
    <xf numFmtId="0" fontId="3" fillId="0" borderId="0" xfId="0" applyFont="1"/>
    <xf numFmtId="0" fontId="4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vertical="top" wrapText="1"/>
    </xf>
    <xf numFmtId="0" fontId="4" fillId="0" borderId="12" xfId="0" applyFont="1" applyBorder="1" applyAlignment="1">
      <alignment vertical="center" wrapText="1"/>
    </xf>
    <xf numFmtId="0" fontId="4" fillId="0" borderId="1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15" fillId="0" borderId="0" xfId="0" applyFont="1" applyAlignment="1">
      <alignment horizontal="left" vertical="center" indent="3"/>
    </xf>
    <xf numFmtId="0" fontId="16" fillId="0" borderId="0" xfId="0" applyFont="1"/>
    <xf numFmtId="0" fontId="2" fillId="2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4" fillId="0" borderId="12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justify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justify" vertical="center" wrapText="1"/>
    </xf>
    <xf numFmtId="0" fontId="4" fillId="0" borderId="14" xfId="0" applyFont="1" applyBorder="1" applyAlignment="1">
      <alignment horizontal="justify" vertical="center" wrapText="1"/>
    </xf>
    <xf numFmtId="0" fontId="4" fillId="0" borderId="15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3" fillId="0" borderId="14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 indent="6"/>
    </xf>
    <xf numFmtId="0" fontId="4" fillId="0" borderId="14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view="pageLayout" topLeftCell="A28" zoomScaleNormal="100" workbookViewId="0">
      <selection activeCell="E44" sqref="E44"/>
    </sheetView>
  </sheetViews>
  <sheetFormatPr defaultRowHeight="15" x14ac:dyDescent="0.25"/>
  <cols>
    <col min="1" max="1" width="110.140625" customWidth="1"/>
    <col min="2" max="2" width="5.28515625" customWidth="1"/>
    <col min="3" max="3" width="8.7109375" customWidth="1"/>
    <col min="4" max="4" width="8" customWidth="1"/>
    <col min="5" max="5" width="8.42578125" customWidth="1"/>
  </cols>
  <sheetData>
    <row r="1" spans="1:5" x14ac:dyDescent="0.25">
      <c r="A1" s="56" t="s">
        <v>18</v>
      </c>
      <c r="B1" s="57"/>
      <c r="C1" s="57"/>
      <c r="D1" s="57"/>
      <c r="E1" s="57"/>
    </row>
    <row r="2" spans="1:5" x14ac:dyDescent="0.25">
      <c r="A2" s="56" t="s">
        <v>121</v>
      </c>
      <c r="B2" s="57"/>
      <c r="C2" s="57"/>
      <c r="D2" s="57"/>
      <c r="E2" s="57"/>
    </row>
    <row r="3" spans="1:5" ht="8.25" customHeight="1" x14ac:dyDescent="0.25">
      <c r="E3" s="1" t="s">
        <v>19</v>
      </c>
    </row>
    <row r="4" spans="1:5" ht="12" customHeight="1" x14ac:dyDescent="0.25">
      <c r="A4" s="61" t="s">
        <v>0</v>
      </c>
      <c r="B4" s="62" t="s">
        <v>1</v>
      </c>
      <c r="C4" s="63" t="s">
        <v>2</v>
      </c>
      <c r="D4" s="64" t="s">
        <v>3</v>
      </c>
      <c r="E4" s="64"/>
    </row>
    <row r="5" spans="1:5" ht="11.25" customHeight="1" x14ac:dyDescent="0.25">
      <c r="A5" s="61"/>
      <c r="B5" s="62"/>
      <c r="C5" s="63"/>
      <c r="D5" s="64" t="s">
        <v>29</v>
      </c>
      <c r="E5" s="64" t="s">
        <v>30</v>
      </c>
    </row>
    <row r="6" spans="1:5" ht="12" customHeight="1" x14ac:dyDescent="0.25">
      <c r="A6" s="61"/>
      <c r="B6" s="62"/>
      <c r="C6" s="63"/>
      <c r="D6" s="64"/>
      <c r="E6" s="64"/>
    </row>
    <row r="7" spans="1:5" x14ac:dyDescent="0.25">
      <c r="A7" s="19" t="s">
        <v>4</v>
      </c>
      <c r="B7" s="19" t="s">
        <v>5</v>
      </c>
      <c r="C7" s="19">
        <v>1</v>
      </c>
      <c r="D7" s="19">
        <v>2</v>
      </c>
      <c r="E7" s="19">
        <v>3</v>
      </c>
    </row>
    <row r="8" spans="1:5" x14ac:dyDescent="0.25">
      <c r="A8" s="58" t="s">
        <v>39</v>
      </c>
      <c r="B8" s="59"/>
      <c r="C8" s="59"/>
      <c r="D8" s="59"/>
      <c r="E8" s="60"/>
    </row>
    <row r="9" spans="1:5" x14ac:dyDescent="0.25">
      <c r="A9" s="14" t="s">
        <v>6</v>
      </c>
      <c r="B9" s="19">
        <v>2010</v>
      </c>
      <c r="C9" s="22">
        <f>D9+E9</f>
        <v>452</v>
      </c>
      <c r="D9" s="26">
        <v>346</v>
      </c>
      <c r="E9" s="26">
        <v>106</v>
      </c>
    </row>
    <row r="10" spans="1:5" x14ac:dyDescent="0.25">
      <c r="A10" s="17" t="s">
        <v>7</v>
      </c>
      <c r="B10" s="19"/>
      <c r="C10" s="22"/>
      <c r="D10" s="26"/>
      <c r="E10" s="26"/>
    </row>
    <row r="11" spans="1:5" x14ac:dyDescent="0.25">
      <c r="A11" s="14" t="s">
        <v>8</v>
      </c>
      <c r="B11" s="19">
        <v>2011</v>
      </c>
      <c r="C11" s="22">
        <f t="shared" ref="C11:C40" si="0">D11+E11</f>
        <v>446</v>
      </c>
      <c r="D11" s="26">
        <v>346</v>
      </c>
      <c r="E11" s="26">
        <v>100</v>
      </c>
    </row>
    <row r="12" spans="1:5" x14ac:dyDescent="0.25">
      <c r="A12" s="14" t="s">
        <v>9</v>
      </c>
      <c r="B12" s="19">
        <v>2012</v>
      </c>
      <c r="C12" s="22">
        <f t="shared" si="0"/>
        <v>6</v>
      </c>
      <c r="D12" s="26">
        <v>0</v>
      </c>
      <c r="E12" s="26">
        <v>6</v>
      </c>
    </row>
    <row r="13" spans="1:5" x14ac:dyDescent="0.25">
      <c r="A13" s="14" t="s">
        <v>10</v>
      </c>
      <c r="B13" s="19">
        <v>2013</v>
      </c>
      <c r="C13" s="22">
        <f t="shared" si="0"/>
        <v>452</v>
      </c>
      <c r="D13" s="26">
        <v>346</v>
      </c>
      <c r="E13" s="26">
        <v>106</v>
      </c>
    </row>
    <row r="14" spans="1:5" x14ac:dyDescent="0.25">
      <c r="A14" s="14" t="s">
        <v>11</v>
      </c>
      <c r="B14" s="19"/>
      <c r="C14" s="22"/>
      <c r="D14" s="27"/>
      <c r="E14" s="27"/>
    </row>
    <row r="15" spans="1:5" x14ac:dyDescent="0.25">
      <c r="A15" s="16" t="s">
        <v>70</v>
      </c>
      <c r="B15" s="19">
        <v>2014</v>
      </c>
      <c r="C15" s="22">
        <f t="shared" si="0"/>
        <v>237</v>
      </c>
      <c r="D15" s="26">
        <v>198</v>
      </c>
      <c r="E15" s="26">
        <v>39</v>
      </c>
    </row>
    <row r="16" spans="1:5" x14ac:dyDescent="0.25">
      <c r="A16" s="15" t="s">
        <v>12</v>
      </c>
      <c r="B16" s="19">
        <v>2015</v>
      </c>
      <c r="C16" s="22">
        <f t="shared" si="0"/>
        <v>13</v>
      </c>
      <c r="D16" s="26">
        <v>10</v>
      </c>
      <c r="E16" s="26">
        <v>3</v>
      </c>
    </row>
    <row r="17" spans="1:5" s="10" customFormat="1" ht="42" customHeight="1" x14ac:dyDescent="0.25">
      <c r="A17" s="12" t="s">
        <v>71</v>
      </c>
      <c r="B17" s="9">
        <v>2016</v>
      </c>
      <c r="C17" s="22">
        <f t="shared" si="0"/>
        <v>0</v>
      </c>
      <c r="D17" s="26">
        <v>0</v>
      </c>
      <c r="E17" s="26">
        <v>0</v>
      </c>
    </row>
    <row r="18" spans="1:5" s="10" customFormat="1" ht="38.25" x14ac:dyDescent="0.25">
      <c r="A18" s="12" t="s">
        <v>72</v>
      </c>
      <c r="B18" s="9">
        <v>2017</v>
      </c>
      <c r="C18" s="22">
        <f t="shared" si="0"/>
        <v>209</v>
      </c>
      <c r="D18" s="26">
        <v>147</v>
      </c>
      <c r="E18" s="26">
        <v>62</v>
      </c>
    </row>
    <row r="19" spans="1:5" ht="38.25" x14ac:dyDescent="0.25">
      <c r="A19" s="13" t="s">
        <v>73</v>
      </c>
      <c r="B19" s="19">
        <v>2018</v>
      </c>
      <c r="C19" s="22">
        <f t="shared" si="0"/>
        <v>0</v>
      </c>
      <c r="D19" s="26">
        <v>0</v>
      </c>
      <c r="E19" s="26">
        <v>0</v>
      </c>
    </row>
    <row r="20" spans="1:5" ht="38.25" x14ac:dyDescent="0.25">
      <c r="A20" s="13" t="s">
        <v>74</v>
      </c>
      <c r="B20" s="19">
        <v>2019</v>
      </c>
      <c r="C20" s="22">
        <f t="shared" si="0"/>
        <v>2</v>
      </c>
      <c r="D20" s="26">
        <v>1</v>
      </c>
      <c r="E20" s="26">
        <v>1</v>
      </c>
    </row>
    <row r="21" spans="1:5" ht="38.25" x14ac:dyDescent="0.25">
      <c r="A21" s="13" t="s">
        <v>60</v>
      </c>
      <c r="B21" s="21">
        <v>2020</v>
      </c>
      <c r="C21" s="22">
        <f t="shared" ref="C21:C29" si="1">E21</f>
        <v>0</v>
      </c>
      <c r="D21" s="26" t="s">
        <v>119</v>
      </c>
      <c r="E21" s="26">
        <v>0</v>
      </c>
    </row>
    <row r="22" spans="1:5" ht="25.5" x14ac:dyDescent="0.25">
      <c r="A22" s="13" t="s">
        <v>61</v>
      </c>
      <c r="B22" s="21">
        <v>2021</v>
      </c>
      <c r="C22" s="22">
        <f t="shared" si="1"/>
        <v>0</v>
      </c>
      <c r="D22" s="26" t="s">
        <v>119</v>
      </c>
      <c r="E22" s="26">
        <v>0</v>
      </c>
    </row>
    <row r="23" spans="1:5" x14ac:dyDescent="0.25">
      <c r="A23" s="13" t="s">
        <v>62</v>
      </c>
      <c r="B23" s="21">
        <v>2022</v>
      </c>
      <c r="C23" s="22">
        <f t="shared" si="1"/>
        <v>0</v>
      </c>
      <c r="D23" s="26" t="s">
        <v>119</v>
      </c>
      <c r="E23" s="26">
        <v>0</v>
      </c>
    </row>
    <row r="24" spans="1:5" ht="38.25" x14ac:dyDescent="0.25">
      <c r="A24" s="13" t="s">
        <v>63</v>
      </c>
      <c r="B24" s="21">
        <v>2023</v>
      </c>
      <c r="C24" s="22">
        <f t="shared" si="1"/>
        <v>0</v>
      </c>
      <c r="D24" s="26" t="s">
        <v>119</v>
      </c>
      <c r="E24" s="26">
        <v>0</v>
      </c>
    </row>
    <row r="25" spans="1:5" ht="38.25" x14ac:dyDescent="0.25">
      <c r="A25" s="13" t="s">
        <v>64</v>
      </c>
      <c r="B25" s="21">
        <v>2024</v>
      </c>
      <c r="C25" s="22">
        <f t="shared" si="1"/>
        <v>0</v>
      </c>
      <c r="D25" s="26" t="s">
        <v>119</v>
      </c>
      <c r="E25" s="26">
        <v>0</v>
      </c>
    </row>
    <row r="26" spans="1:5" x14ac:dyDescent="0.25">
      <c r="A26" s="13" t="s">
        <v>65</v>
      </c>
      <c r="B26" s="21">
        <v>2025</v>
      </c>
      <c r="C26" s="22">
        <f t="shared" si="1"/>
        <v>0</v>
      </c>
      <c r="D26" s="26" t="s">
        <v>119</v>
      </c>
      <c r="E26" s="26">
        <v>0</v>
      </c>
    </row>
    <row r="27" spans="1:5" ht="25.5" x14ac:dyDescent="0.25">
      <c r="A27" s="13" t="s">
        <v>66</v>
      </c>
      <c r="B27" s="21">
        <v>2026</v>
      </c>
      <c r="C27" s="22">
        <f t="shared" si="1"/>
        <v>0</v>
      </c>
      <c r="D27" s="26" t="s">
        <v>119</v>
      </c>
      <c r="E27" s="26">
        <v>0</v>
      </c>
    </row>
    <row r="28" spans="1:5" ht="38.25" x14ac:dyDescent="0.25">
      <c r="A28" s="13" t="s">
        <v>67</v>
      </c>
      <c r="B28" s="21">
        <v>2027</v>
      </c>
      <c r="C28" s="22">
        <f t="shared" si="1"/>
        <v>0</v>
      </c>
      <c r="D28" s="26" t="s">
        <v>119</v>
      </c>
      <c r="E28" s="26">
        <v>0</v>
      </c>
    </row>
    <row r="29" spans="1:5" ht="56.25" customHeight="1" x14ac:dyDescent="0.25">
      <c r="A29" s="13" t="s">
        <v>68</v>
      </c>
      <c r="B29" s="21">
        <v>2028</v>
      </c>
      <c r="C29" s="22">
        <f t="shared" si="1"/>
        <v>0</v>
      </c>
      <c r="D29" s="26" t="s">
        <v>119</v>
      </c>
      <c r="E29" s="26">
        <v>0</v>
      </c>
    </row>
    <row r="30" spans="1:5" x14ac:dyDescent="0.25">
      <c r="A30" s="14" t="s">
        <v>85</v>
      </c>
      <c r="B30" s="19">
        <v>2030</v>
      </c>
      <c r="C30" s="22">
        <f t="shared" si="0"/>
        <v>4</v>
      </c>
      <c r="D30" s="26">
        <v>0</v>
      </c>
      <c r="E30" s="26">
        <v>4</v>
      </c>
    </row>
    <row r="31" spans="1:5" x14ac:dyDescent="0.25">
      <c r="A31" s="15" t="s">
        <v>12</v>
      </c>
      <c r="B31" s="19">
        <v>2031</v>
      </c>
      <c r="C31" s="22">
        <f t="shared" si="0"/>
        <v>0</v>
      </c>
      <c r="D31" s="26">
        <v>0</v>
      </c>
      <c r="E31" s="26">
        <v>0</v>
      </c>
    </row>
    <row r="32" spans="1:5" x14ac:dyDescent="0.25">
      <c r="A32" s="13" t="s">
        <v>50</v>
      </c>
      <c r="B32" s="19"/>
      <c r="C32" s="22">
        <f t="shared" si="0"/>
        <v>0</v>
      </c>
      <c r="D32" s="26">
        <v>0</v>
      </c>
      <c r="E32" s="26">
        <v>0</v>
      </c>
    </row>
    <row r="33" spans="1:5" x14ac:dyDescent="0.25">
      <c r="A33" s="14" t="s">
        <v>51</v>
      </c>
      <c r="B33" s="19">
        <v>2032</v>
      </c>
      <c r="C33" s="22">
        <f t="shared" si="0"/>
        <v>0</v>
      </c>
      <c r="D33" s="26">
        <v>0</v>
      </c>
      <c r="E33" s="26">
        <v>0</v>
      </c>
    </row>
    <row r="34" spans="1:5" x14ac:dyDescent="0.25">
      <c r="A34" s="14" t="s">
        <v>52</v>
      </c>
      <c r="B34" s="19">
        <v>2033</v>
      </c>
      <c r="C34" s="22">
        <f t="shared" si="0"/>
        <v>2</v>
      </c>
      <c r="D34" s="26">
        <v>0</v>
      </c>
      <c r="E34" s="26">
        <v>2</v>
      </c>
    </row>
    <row r="35" spans="1:5" ht="15" customHeight="1" x14ac:dyDescent="0.25">
      <c r="A35" s="14" t="s">
        <v>53</v>
      </c>
      <c r="B35" s="19">
        <v>2034</v>
      </c>
      <c r="C35" s="22">
        <f t="shared" si="0"/>
        <v>2</v>
      </c>
      <c r="D35" s="26">
        <v>0</v>
      </c>
      <c r="E35" s="26">
        <v>2</v>
      </c>
    </row>
    <row r="36" spans="1:5" x14ac:dyDescent="0.25">
      <c r="A36" s="14" t="s">
        <v>54</v>
      </c>
      <c r="B36" s="19">
        <v>2035</v>
      </c>
      <c r="C36" s="22">
        <f t="shared" si="0"/>
        <v>0</v>
      </c>
      <c r="D36" s="26">
        <v>0</v>
      </c>
      <c r="E36" s="26">
        <v>0</v>
      </c>
    </row>
    <row r="37" spans="1:5" ht="25.5" x14ac:dyDescent="0.25">
      <c r="A37" s="14" t="s">
        <v>13</v>
      </c>
      <c r="B37" s="19">
        <v>2036</v>
      </c>
      <c r="C37" s="22">
        <f t="shared" si="0"/>
        <v>378</v>
      </c>
      <c r="D37" s="26">
        <v>282</v>
      </c>
      <c r="E37" s="26">
        <v>96</v>
      </c>
    </row>
    <row r="38" spans="1:5" x14ac:dyDescent="0.25">
      <c r="A38" s="14" t="s">
        <v>7</v>
      </c>
      <c r="B38" s="19"/>
      <c r="C38" s="22">
        <f t="shared" si="0"/>
        <v>0</v>
      </c>
      <c r="D38" s="26"/>
      <c r="E38" s="26"/>
    </row>
    <row r="39" spans="1:5" ht="25.5" x14ac:dyDescent="0.25">
      <c r="A39" s="14" t="s">
        <v>14</v>
      </c>
      <c r="B39" s="19">
        <v>2037</v>
      </c>
      <c r="C39" s="22">
        <f t="shared" si="0"/>
        <v>293</v>
      </c>
      <c r="D39" s="26">
        <v>212</v>
      </c>
      <c r="E39" s="26">
        <v>81</v>
      </c>
    </row>
    <row r="40" spans="1:5" ht="25.5" x14ac:dyDescent="0.25">
      <c r="A40" s="14" t="s">
        <v>15</v>
      </c>
      <c r="B40" s="19">
        <v>2038</v>
      </c>
      <c r="C40" s="22">
        <f t="shared" si="0"/>
        <v>25</v>
      </c>
      <c r="D40" s="26">
        <v>18</v>
      </c>
      <c r="E40" s="26">
        <v>7</v>
      </c>
    </row>
    <row r="41" spans="1:5" x14ac:dyDescent="0.25">
      <c r="A41" s="55" t="s">
        <v>40</v>
      </c>
      <c r="B41" s="55"/>
      <c r="C41" s="55"/>
      <c r="D41" s="55"/>
      <c r="E41" s="55"/>
    </row>
    <row r="42" spans="1:5" x14ac:dyDescent="0.25">
      <c r="A42" s="5" t="s">
        <v>55</v>
      </c>
      <c r="B42" s="19">
        <v>2040</v>
      </c>
      <c r="C42" s="22">
        <f>D42+E42</f>
        <v>318</v>
      </c>
      <c r="D42" s="26">
        <v>44</v>
      </c>
      <c r="E42" s="26">
        <v>274</v>
      </c>
    </row>
    <row r="43" spans="1:5" x14ac:dyDescent="0.25">
      <c r="A43" s="5" t="s">
        <v>56</v>
      </c>
      <c r="B43" s="19">
        <v>2050</v>
      </c>
      <c r="C43" s="22">
        <f>D43+E43</f>
        <v>246</v>
      </c>
      <c r="D43" s="26">
        <v>35</v>
      </c>
      <c r="E43" s="26">
        <v>211</v>
      </c>
    </row>
    <row r="44" spans="1:5" ht="30" x14ac:dyDescent="0.25">
      <c r="A44" s="5" t="s">
        <v>16</v>
      </c>
      <c r="B44" s="19">
        <v>2060</v>
      </c>
      <c r="C44" s="22">
        <f t="shared" ref="C44:C49" si="2">D44+E44</f>
        <v>1</v>
      </c>
      <c r="D44" s="26">
        <v>0</v>
      </c>
      <c r="E44" s="26">
        <v>1</v>
      </c>
    </row>
    <row r="45" spans="1:5" ht="30" x14ac:dyDescent="0.25">
      <c r="A45" s="5" t="s">
        <v>75</v>
      </c>
      <c r="B45" s="19">
        <v>2070</v>
      </c>
      <c r="C45" s="22">
        <f t="shared" si="2"/>
        <v>1</v>
      </c>
      <c r="D45" s="28">
        <v>0</v>
      </c>
      <c r="E45" s="28">
        <v>1</v>
      </c>
    </row>
    <row r="46" spans="1:5" x14ac:dyDescent="0.25">
      <c r="A46" s="5" t="s">
        <v>12</v>
      </c>
      <c r="B46" s="19">
        <v>2071</v>
      </c>
      <c r="C46" s="22">
        <f t="shared" si="2"/>
        <v>0</v>
      </c>
      <c r="D46" s="26">
        <v>0</v>
      </c>
      <c r="E46" s="26">
        <v>0</v>
      </c>
    </row>
    <row r="47" spans="1:5" x14ac:dyDescent="0.25">
      <c r="A47" s="5" t="s">
        <v>57</v>
      </c>
      <c r="B47" s="19"/>
      <c r="C47" s="22"/>
      <c r="D47" s="29"/>
      <c r="E47" s="29"/>
    </row>
    <row r="48" spans="1:5" ht="25.5" x14ac:dyDescent="0.25">
      <c r="A48" s="13" t="s">
        <v>58</v>
      </c>
      <c r="B48" s="19">
        <v>2072</v>
      </c>
      <c r="C48" s="22">
        <f t="shared" si="2"/>
        <v>0</v>
      </c>
      <c r="D48" s="26">
        <v>0</v>
      </c>
      <c r="E48" s="26">
        <v>0</v>
      </c>
    </row>
    <row r="49" spans="1:5" ht="25.5" x14ac:dyDescent="0.25">
      <c r="A49" s="13" t="s">
        <v>59</v>
      </c>
      <c r="B49" s="19">
        <v>2073</v>
      </c>
      <c r="C49" s="22">
        <f t="shared" si="2"/>
        <v>1</v>
      </c>
      <c r="D49" s="26">
        <v>0</v>
      </c>
      <c r="E49" s="26">
        <v>1</v>
      </c>
    </row>
    <row r="50" spans="1:5" x14ac:dyDescent="0.25">
      <c r="A50" s="23" t="s">
        <v>69</v>
      </c>
      <c r="B50" s="24">
        <v>2100</v>
      </c>
      <c r="C50" s="24">
        <f>C9+C11+C12+C13+C15+C16+C17+C18+C19+C20+C21+C22+C23+C24+C25+C26+C27+C28+C29+C30+C31+C32+C33+C34+C35+C36+C37+C39+C40+C42+C43+C44+C45+C46+C48+C49</f>
        <v>3088</v>
      </c>
      <c r="D50" s="24">
        <f>D9+D11+D12+D13+D15+D16+D17+D18+D19+D20+D30+D31+D33+D34+D35+D36+D37+D39+D40+D42+D43+D44+D45+D46+D48+D49</f>
        <v>1985</v>
      </c>
      <c r="E50" s="24">
        <f t="shared" ref="E50" si="3">E9+E11+E12+E13+E15+E16+E17+E18+E19+E20+E21+E22+E23+E24+E25+E26+E27+E28+E29+E30+E31+E32+E33+E34+E35+E36+E37+E39+E40+E42+E43+E44+E45+E46+E48+E49</f>
        <v>1103</v>
      </c>
    </row>
  </sheetData>
  <mergeCells count="10">
    <mergeCell ref="A41:E41"/>
    <mergeCell ref="A1:E1"/>
    <mergeCell ref="A2:E2"/>
    <mergeCell ref="A8:E8"/>
    <mergeCell ref="A4:A6"/>
    <mergeCell ref="B4:B6"/>
    <mergeCell ref="C4:C6"/>
    <mergeCell ref="D4:E4"/>
    <mergeCell ref="D5:D6"/>
    <mergeCell ref="E5:E6"/>
  </mergeCells>
  <pageMargins left="0.31496062992125984" right="0.15" top="0.15937499999999999" bottom="9.375E-2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view="pageLayout" topLeftCell="A19" zoomScaleNormal="100" workbookViewId="0">
      <selection activeCell="G28" sqref="G28"/>
    </sheetView>
  </sheetViews>
  <sheetFormatPr defaultRowHeight="15" x14ac:dyDescent="0.25"/>
  <cols>
    <col min="1" max="1" width="26" customWidth="1"/>
    <col min="2" max="2" width="7.42578125" customWidth="1"/>
  </cols>
  <sheetData>
    <row r="1" spans="1:7" ht="48" customHeight="1" x14ac:dyDescent="0.25">
      <c r="A1" s="65" t="s">
        <v>120</v>
      </c>
      <c r="B1" s="66"/>
      <c r="C1" s="66"/>
      <c r="D1" s="66"/>
      <c r="E1" s="66"/>
      <c r="F1" s="66"/>
      <c r="G1" s="66"/>
    </row>
    <row r="2" spans="1:7" ht="15.75" x14ac:dyDescent="0.25">
      <c r="G2" s="2" t="s">
        <v>28</v>
      </c>
    </row>
    <row r="3" spans="1:7" ht="28.5" customHeight="1" x14ac:dyDescent="0.25">
      <c r="A3" s="61" t="s">
        <v>0</v>
      </c>
      <c r="B3" s="67" t="s">
        <v>1</v>
      </c>
      <c r="C3" s="67" t="s">
        <v>20</v>
      </c>
      <c r="D3" s="61" t="s">
        <v>21</v>
      </c>
      <c r="E3" s="61"/>
      <c r="F3" s="61"/>
      <c r="G3" s="67" t="s">
        <v>22</v>
      </c>
    </row>
    <row r="4" spans="1:7" ht="15" customHeight="1" x14ac:dyDescent="0.25">
      <c r="A4" s="61"/>
      <c r="B4" s="68"/>
      <c r="C4" s="68"/>
      <c r="D4" s="70" t="s">
        <v>23</v>
      </c>
      <c r="E4" s="61" t="s">
        <v>87</v>
      </c>
      <c r="F4" s="61"/>
      <c r="G4" s="68"/>
    </row>
    <row r="5" spans="1:7" ht="42.75" x14ac:dyDescent="0.25">
      <c r="A5" s="61"/>
      <c r="B5" s="69"/>
      <c r="C5" s="69"/>
      <c r="D5" s="70"/>
      <c r="E5" s="7" t="s">
        <v>24</v>
      </c>
      <c r="F5" s="7" t="s">
        <v>25</v>
      </c>
      <c r="G5" s="69"/>
    </row>
    <row r="6" spans="1:7" x14ac:dyDescent="0.25">
      <c r="A6" s="3" t="s">
        <v>4</v>
      </c>
      <c r="B6" s="4" t="s">
        <v>5</v>
      </c>
      <c r="C6" s="3">
        <v>1</v>
      </c>
      <c r="D6" s="3">
        <v>2</v>
      </c>
      <c r="E6" s="3">
        <v>3</v>
      </c>
      <c r="F6" s="3">
        <v>4</v>
      </c>
      <c r="G6" s="3">
        <v>5</v>
      </c>
    </row>
    <row r="7" spans="1:7" ht="31.5" customHeight="1" x14ac:dyDescent="0.25">
      <c r="A7" s="6" t="s">
        <v>26</v>
      </c>
      <c r="B7" s="3">
        <v>3010</v>
      </c>
      <c r="C7" s="22">
        <f>C8+C9+C10+C11+C12+C13+C14+C15+C16+C17+C18+C19+C20+C21+C22+C23+C24</f>
        <v>2034.4</v>
      </c>
      <c r="D7" s="29">
        <f t="shared" ref="D7:G7" si="0">D8+D9+D10+D11+D12+D13+D14+D15+D16+D17+D18+D19+D20+D21+D22+D23+D24</f>
        <v>1399.4</v>
      </c>
      <c r="E7" s="29">
        <f t="shared" si="0"/>
        <v>348.2</v>
      </c>
      <c r="F7" s="29">
        <f t="shared" si="0"/>
        <v>1051.2</v>
      </c>
      <c r="G7" s="29">
        <f t="shared" si="0"/>
        <v>635</v>
      </c>
    </row>
    <row r="8" spans="1:7" s="10" customFormat="1" x14ac:dyDescent="0.25">
      <c r="A8" s="35" t="s">
        <v>31</v>
      </c>
      <c r="B8" s="36">
        <v>3011</v>
      </c>
      <c r="C8" s="22">
        <f t="shared" ref="C8:C42" si="1">D8+G8</f>
        <v>1862.4</v>
      </c>
      <c r="D8" s="26">
        <f t="shared" ref="D8:D42" si="2">E8+F8</f>
        <v>1251.4000000000001</v>
      </c>
      <c r="E8" s="30">
        <v>320.2</v>
      </c>
      <c r="F8" s="30">
        <v>931.2</v>
      </c>
      <c r="G8" s="26">
        <v>611</v>
      </c>
    </row>
    <row r="9" spans="1:7" s="10" customFormat="1" x14ac:dyDescent="0.25">
      <c r="A9" s="37" t="s">
        <v>32</v>
      </c>
      <c r="B9" s="36">
        <v>3012</v>
      </c>
      <c r="C9" s="22">
        <f t="shared" si="1"/>
        <v>0</v>
      </c>
      <c r="D9" s="26">
        <f t="shared" si="2"/>
        <v>0</v>
      </c>
      <c r="E9" s="31">
        <v>0</v>
      </c>
      <c r="F9" s="31">
        <v>0</v>
      </c>
      <c r="G9" s="31">
        <v>0</v>
      </c>
    </row>
    <row r="10" spans="1:7" s="10" customFormat="1" x14ac:dyDescent="0.25">
      <c r="A10" s="37" t="s">
        <v>33</v>
      </c>
      <c r="B10" s="36">
        <v>3013</v>
      </c>
      <c r="C10" s="22">
        <f t="shared" si="1"/>
        <v>114.5</v>
      </c>
      <c r="D10" s="26">
        <f t="shared" si="2"/>
        <v>92</v>
      </c>
      <c r="E10" s="31">
        <v>22</v>
      </c>
      <c r="F10" s="31">
        <v>70</v>
      </c>
      <c r="G10" s="31">
        <v>22.5</v>
      </c>
    </row>
    <row r="11" spans="1:7" s="10" customFormat="1" x14ac:dyDescent="0.25">
      <c r="A11" s="37" t="s">
        <v>34</v>
      </c>
      <c r="B11" s="36">
        <v>3014</v>
      </c>
      <c r="C11" s="22">
        <f t="shared" si="1"/>
        <v>1.5</v>
      </c>
      <c r="D11" s="26">
        <f t="shared" si="2"/>
        <v>0</v>
      </c>
      <c r="E11" s="31">
        <v>0</v>
      </c>
      <c r="F11" s="31">
        <v>0</v>
      </c>
      <c r="G11" s="31">
        <v>1.5</v>
      </c>
    </row>
    <row r="12" spans="1:7" s="10" customFormat="1" x14ac:dyDescent="0.25">
      <c r="A12" s="37" t="s">
        <v>35</v>
      </c>
      <c r="B12" s="36">
        <v>3015</v>
      </c>
      <c r="C12" s="22">
        <f t="shared" si="1"/>
        <v>12</v>
      </c>
      <c r="D12" s="26">
        <f t="shared" si="2"/>
        <v>12</v>
      </c>
      <c r="E12" s="31">
        <v>2</v>
      </c>
      <c r="F12" s="31">
        <v>10</v>
      </c>
      <c r="G12" s="31">
        <v>0</v>
      </c>
    </row>
    <row r="13" spans="1:7" s="10" customFormat="1" x14ac:dyDescent="0.25">
      <c r="A13" s="11" t="s">
        <v>76</v>
      </c>
      <c r="B13" s="9">
        <v>3016</v>
      </c>
      <c r="C13" s="22">
        <f t="shared" si="1"/>
        <v>0</v>
      </c>
      <c r="D13" s="26">
        <f t="shared" si="2"/>
        <v>0</v>
      </c>
      <c r="E13" s="31">
        <v>0</v>
      </c>
      <c r="F13" s="31">
        <v>0</v>
      </c>
      <c r="G13" s="31">
        <v>0</v>
      </c>
    </row>
    <row r="14" spans="1:7" s="10" customFormat="1" x14ac:dyDescent="0.25">
      <c r="A14" s="11" t="s">
        <v>77</v>
      </c>
      <c r="B14" s="9">
        <v>3017</v>
      </c>
      <c r="C14" s="22">
        <f t="shared" si="1"/>
        <v>0</v>
      </c>
      <c r="D14" s="26">
        <f t="shared" si="2"/>
        <v>0</v>
      </c>
      <c r="E14" s="31">
        <v>0</v>
      </c>
      <c r="F14" s="31">
        <v>0</v>
      </c>
      <c r="G14" s="31">
        <v>0</v>
      </c>
    </row>
    <row r="15" spans="1:7" s="10" customFormat="1" x14ac:dyDescent="0.25">
      <c r="A15" s="11" t="s">
        <v>78</v>
      </c>
      <c r="B15" s="9">
        <v>3018</v>
      </c>
      <c r="C15" s="22">
        <f t="shared" si="1"/>
        <v>0</v>
      </c>
      <c r="D15" s="26">
        <f t="shared" si="2"/>
        <v>0</v>
      </c>
      <c r="E15" s="31">
        <v>0</v>
      </c>
      <c r="F15" s="31">
        <v>0</v>
      </c>
      <c r="G15" s="31">
        <v>0</v>
      </c>
    </row>
    <row r="16" spans="1:7" s="10" customFormat="1" x14ac:dyDescent="0.25">
      <c r="A16" s="11" t="s">
        <v>79</v>
      </c>
      <c r="B16" s="9">
        <v>3019</v>
      </c>
      <c r="C16" s="22">
        <f t="shared" si="1"/>
        <v>0</v>
      </c>
      <c r="D16" s="26">
        <f t="shared" si="2"/>
        <v>0</v>
      </c>
      <c r="E16" s="31">
        <v>0</v>
      </c>
      <c r="F16" s="31">
        <v>0</v>
      </c>
      <c r="G16" s="31">
        <v>0</v>
      </c>
    </row>
    <row r="17" spans="1:7" s="10" customFormat="1" x14ac:dyDescent="0.25">
      <c r="A17" s="11" t="s">
        <v>80</v>
      </c>
      <c r="B17" s="9">
        <v>320</v>
      </c>
      <c r="C17" s="22">
        <f t="shared" si="1"/>
        <v>0</v>
      </c>
      <c r="D17" s="26">
        <f t="shared" si="2"/>
        <v>0</v>
      </c>
      <c r="E17" s="31">
        <v>0</v>
      </c>
      <c r="F17" s="31">
        <v>0</v>
      </c>
      <c r="G17" s="31">
        <v>0</v>
      </c>
    </row>
    <row r="18" spans="1:7" s="10" customFormat="1" x14ac:dyDescent="0.25">
      <c r="A18" s="11" t="s">
        <v>81</v>
      </c>
      <c r="B18" s="9">
        <v>3021</v>
      </c>
      <c r="C18" s="22">
        <f t="shared" si="1"/>
        <v>0</v>
      </c>
      <c r="D18" s="26">
        <f t="shared" si="2"/>
        <v>0</v>
      </c>
      <c r="E18" s="31">
        <v>0</v>
      </c>
      <c r="F18" s="31">
        <v>0</v>
      </c>
      <c r="G18" s="31">
        <v>0</v>
      </c>
    </row>
    <row r="19" spans="1:7" s="10" customFormat="1" x14ac:dyDescent="0.25">
      <c r="A19" s="11" t="s">
        <v>82</v>
      </c>
      <c r="B19" s="9">
        <v>3022</v>
      </c>
      <c r="C19" s="22">
        <f t="shared" si="1"/>
        <v>0</v>
      </c>
      <c r="D19" s="26">
        <f t="shared" si="2"/>
        <v>0</v>
      </c>
      <c r="E19" s="31">
        <v>0</v>
      </c>
      <c r="F19" s="31">
        <v>0</v>
      </c>
      <c r="G19" s="31">
        <v>0</v>
      </c>
    </row>
    <row r="20" spans="1:7" s="10" customFormat="1" x14ac:dyDescent="0.25">
      <c r="A20" s="11" t="s">
        <v>83</v>
      </c>
      <c r="B20" s="9">
        <v>3023</v>
      </c>
      <c r="C20" s="22">
        <f t="shared" si="1"/>
        <v>0</v>
      </c>
      <c r="D20" s="26">
        <f t="shared" si="2"/>
        <v>0</v>
      </c>
      <c r="E20" s="31">
        <v>0</v>
      </c>
      <c r="F20" s="31">
        <v>0</v>
      </c>
      <c r="G20" s="31">
        <v>0</v>
      </c>
    </row>
    <row r="21" spans="1:7" s="10" customFormat="1" x14ac:dyDescent="0.25">
      <c r="A21" s="11" t="s">
        <v>84</v>
      </c>
      <c r="B21" s="9">
        <v>3024</v>
      </c>
      <c r="C21" s="22">
        <f t="shared" si="1"/>
        <v>0</v>
      </c>
      <c r="D21" s="26">
        <f t="shared" si="2"/>
        <v>0</v>
      </c>
      <c r="E21" s="31">
        <v>0</v>
      </c>
      <c r="F21" s="31">
        <v>0</v>
      </c>
      <c r="G21" s="31">
        <v>0</v>
      </c>
    </row>
    <row r="22" spans="1:7" x14ac:dyDescent="0.25">
      <c r="A22" s="38" t="s">
        <v>37</v>
      </c>
      <c r="B22" s="29">
        <v>3025</v>
      </c>
      <c r="C22" s="22">
        <f t="shared" si="1"/>
        <v>0</v>
      </c>
      <c r="D22" s="26">
        <f t="shared" si="2"/>
        <v>0</v>
      </c>
      <c r="E22" s="26"/>
      <c r="F22" s="26"/>
      <c r="G22" s="26"/>
    </row>
    <row r="23" spans="1:7" x14ac:dyDescent="0.25">
      <c r="A23" s="38" t="s">
        <v>38</v>
      </c>
      <c r="B23" s="29">
        <v>3026</v>
      </c>
      <c r="C23" s="22">
        <f t="shared" si="1"/>
        <v>44</v>
      </c>
      <c r="D23" s="26">
        <f t="shared" si="2"/>
        <v>44</v>
      </c>
      <c r="E23" s="26">
        <v>4</v>
      </c>
      <c r="F23" s="26">
        <v>40</v>
      </c>
      <c r="G23" s="26">
        <v>0</v>
      </c>
    </row>
    <row r="24" spans="1:7" x14ac:dyDescent="0.25">
      <c r="A24" s="38" t="s">
        <v>36</v>
      </c>
      <c r="B24" s="29">
        <v>3027</v>
      </c>
      <c r="C24" s="22">
        <f t="shared" si="1"/>
        <v>0</v>
      </c>
      <c r="D24" s="26">
        <f t="shared" si="2"/>
        <v>0</v>
      </c>
      <c r="E24" s="26"/>
      <c r="F24" s="26"/>
      <c r="G24" s="26"/>
    </row>
    <row r="25" spans="1:7" ht="28.5" customHeight="1" x14ac:dyDescent="0.25">
      <c r="A25" s="23" t="s">
        <v>27</v>
      </c>
      <c r="B25" s="29">
        <v>3030</v>
      </c>
      <c r="C25" s="22">
        <f>C26+C27+C28+C29+C30+C31+C32+C33+C34+C35+C36+C37+C38+C39+C40+C41+C42</f>
        <v>2351.3999999999996</v>
      </c>
      <c r="D25" s="29">
        <f t="shared" ref="D25:G25" si="3">D26+D27+D28+D29+D30+D31+D32+D33+D34+D35+D36+D37+D38+D39+D40+D41+D42</f>
        <v>1385.6</v>
      </c>
      <c r="E25" s="29">
        <f t="shared" si="3"/>
        <v>290.7</v>
      </c>
      <c r="F25" s="29">
        <f t="shared" si="3"/>
        <v>1094.9000000000001</v>
      </c>
      <c r="G25" s="29">
        <f t="shared" si="3"/>
        <v>965.8</v>
      </c>
    </row>
    <row r="26" spans="1:7" x14ac:dyDescent="0.25">
      <c r="A26" s="38" t="s">
        <v>31</v>
      </c>
      <c r="B26" s="29">
        <v>3031</v>
      </c>
      <c r="C26" s="22">
        <f t="shared" si="1"/>
        <v>2148.8999999999996</v>
      </c>
      <c r="D26" s="26">
        <f t="shared" si="2"/>
        <v>1216.5999999999999</v>
      </c>
      <c r="E26" s="26">
        <v>266.7</v>
      </c>
      <c r="F26" s="26">
        <v>949.9</v>
      </c>
      <c r="G26" s="26">
        <v>932.3</v>
      </c>
    </row>
    <row r="27" spans="1:7" x14ac:dyDescent="0.25">
      <c r="A27" s="38" t="s">
        <v>32</v>
      </c>
      <c r="B27" s="29">
        <v>3032</v>
      </c>
      <c r="C27" s="22">
        <f t="shared" si="1"/>
        <v>0</v>
      </c>
      <c r="D27" s="26">
        <f t="shared" si="2"/>
        <v>0</v>
      </c>
      <c r="E27" s="26">
        <v>0</v>
      </c>
      <c r="F27" s="26">
        <v>0</v>
      </c>
      <c r="G27" s="26">
        <v>0</v>
      </c>
    </row>
    <row r="28" spans="1:7" x14ac:dyDescent="0.25">
      <c r="A28" s="38" t="s">
        <v>33</v>
      </c>
      <c r="B28" s="29">
        <v>3033</v>
      </c>
      <c r="C28" s="22">
        <f t="shared" si="1"/>
        <v>105</v>
      </c>
      <c r="D28" s="26">
        <f t="shared" si="2"/>
        <v>73</v>
      </c>
      <c r="E28" s="26">
        <v>18</v>
      </c>
      <c r="F28" s="26">
        <v>55</v>
      </c>
      <c r="G28" s="26">
        <v>32</v>
      </c>
    </row>
    <row r="29" spans="1:7" x14ac:dyDescent="0.25">
      <c r="A29" s="38" t="s">
        <v>34</v>
      </c>
      <c r="B29" s="29">
        <v>3034</v>
      </c>
      <c r="C29" s="22">
        <f t="shared" si="1"/>
        <v>1.5</v>
      </c>
      <c r="D29" s="26">
        <f t="shared" si="2"/>
        <v>0</v>
      </c>
      <c r="E29" s="26">
        <v>0</v>
      </c>
      <c r="F29" s="26">
        <v>0</v>
      </c>
      <c r="G29" s="26">
        <v>1.5</v>
      </c>
    </row>
    <row r="30" spans="1:7" x14ac:dyDescent="0.25">
      <c r="A30" s="38" t="s">
        <v>35</v>
      </c>
      <c r="B30" s="29">
        <v>3035</v>
      </c>
      <c r="C30" s="22">
        <f t="shared" si="1"/>
        <v>12</v>
      </c>
      <c r="D30" s="26">
        <f t="shared" si="2"/>
        <v>12</v>
      </c>
      <c r="E30" s="26">
        <v>2</v>
      </c>
      <c r="F30" s="26">
        <v>10</v>
      </c>
      <c r="G30" s="26">
        <v>0</v>
      </c>
    </row>
    <row r="31" spans="1:7" x14ac:dyDescent="0.25">
      <c r="A31" s="38" t="s">
        <v>76</v>
      </c>
      <c r="B31" s="29">
        <v>3036</v>
      </c>
      <c r="C31" s="22">
        <f t="shared" si="1"/>
        <v>0</v>
      </c>
      <c r="D31" s="26">
        <f t="shared" si="2"/>
        <v>0</v>
      </c>
      <c r="E31" s="26">
        <v>0</v>
      </c>
      <c r="F31" s="26">
        <v>0</v>
      </c>
      <c r="G31" s="26">
        <v>0</v>
      </c>
    </row>
    <row r="32" spans="1:7" x14ac:dyDescent="0.25">
      <c r="A32" s="38" t="s">
        <v>77</v>
      </c>
      <c r="B32" s="29">
        <v>3037</v>
      </c>
      <c r="C32" s="22">
        <f t="shared" si="1"/>
        <v>0</v>
      </c>
      <c r="D32" s="26">
        <f t="shared" si="2"/>
        <v>0</v>
      </c>
      <c r="E32" s="26">
        <v>0</v>
      </c>
      <c r="F32" s="26">
        <v>0</v>
      </c>
      <c r="G32" s="26">
        <v>0</v>
      </c>
    </row>
    <row r="33" spans="1:8" x14ac:dyDescent="0.25">
      <c r="A33" s="38" t="s">
        <v>78</v>
      </c>
      <c r="B33" s="29">
        <v>3038</v>
      </c>
      <c r="C33" s="22">
        <f t="shared" si="1"/>
        <v>0</v>
      </c>
      <c r="D33" s="26">
        <f t="shared" si="2"/>
        <v>0</v>
      </c>
      <c r="E33" s="26">
        <v>0</v>
      </c>
      <c r="F33" s="26">
        <v>0</v>
      </c>
      <c r="G33" s="26">
        <v>0</v>
      </c>
    </row>
    <row r="34" spans="1:8" x14ac:dyDescent="0.25">
      <c r="A34" s="38" t="s">
        <v>79</v>
      </c>
      <c r="B34" s="29">
        <v>3039</v>
      </c>
      <c r="C34" s="22">
        <f t="shared" si="1"/>
        <v>0</v>
      </c>
      <c r="D34" s="26">
        <f t="shared" si="2"/>
        <v>0</v>
      </c>
      <c r="E34" s="26">
        <v>0</v>
      </c>
      <c r="F34" s="26">
        <v>0</v>
      </c>
      <c r="G34" s="26">
        <v>0</v>
      </c>
    </row>
    <row r="35" spans="1:8" x14ac:dyDescent="0.25">
      <c r="A35" s="38" t="s">
        <v>80</v>
      </c>
      <c r="B35" s="29">
        <v>3040</v>
      </c>
      <c r="C35" s="22">
        <f t="shared" si="1"/>
        <v>0</v>
      </c>
      <c r="D35" s="26">
        <f t="shared" si="2"/>
        <v>0</v>
      </c>
      <c r="E35" s="26">
        <v>0</v>
      </c>
      <c r="F35" s="26">
        <v>0</v>
      </c>
      <c r="G35" s="26">
        <v>0</v>
      </c>
      <c r="H35" s="34"/>
    </row>
    <row r="36" spans="1:8" x14ac:dyDescent="0.25">
      <c r="A36" s="38" t="s">
        <v>81</v>
      </c>
      <c r="B36" s="29">
        <v>3041</v>
      </c>
      <c r="C36" s="22">
        <f t="shared" si="1"/>
        <v>0</v>
      </c>
      <c r="D36" s="26">
        <f t="shared" si="2"/>
        <v>0</v>
      </c>
      <c r="E36" s="26">
        <v>0</v>
      </c>
      <c r="F36" s="26">
        <v>0</v>
      </c>
      <c r="G36" s="26">
        <v>0</v>
      </c>
      <c r="H36" s="34"/>
    </row>
    <row r="37" spans="1:8" x14ac:dyDescent="0.25">
      <c r="A37" s="38" t="s">
        <v>82</v>
      </c>
      <c r="B37" s="29">
        <v>3042</v>
      </c>
      <c r="C37" s="22">
        <f t="shared" si="1"/>
        <v>0</v>
      </c>
      <c r="D37" s="26">
        <f t="shared" si="2"/>
        <v>0</v>
      </c>
      <c r="E37" s="26">
        <v>0</v>
      </c>
      <c r="F37" s="26">
        <v>0</v>
      </c>
      <c r="G37" s="26">
        <v>0</v>
      </c>
      <c r="H37" s="34"/>
    </row>
    <row r="38" spans="1:8" x14ac:dyDescent="0.25">
      <c r="A38" s="38" t="s">
        <v>83</v>
      </c>
      <c r="B38" s="29">
        <v>3043</v>
      </c>
      <c r="C38" s="22">
        <f t="shared" si="1"/>
        <v>0</v>
      </c>
      <c r="D38" s="26">
        <f t="shared" si="2"/>
        <v>0</v>
      </c>
      <c r="E38" s="26">
        <v>0</v>
      </c>
      <c r="F38" s="26">
        <v>0</v>
      </c>
      <c r="G38" s="26">
        <v>0</v>
      </c>
    </row>
    <row r="39" spans="1:8" x14ac:dyDescent="0.25">
      <c r="A39" s="38" t="s">
        <v>84</v>
      </c>
      <c r="B39" s="29">
        <v>3044</v>
      </c>
      <c r="C39" s="22">
        <f t="shared" si="1"/>
        <v>0</v>
      </c>
      <c r="D39" s="26">
        <f t="shared" si="2"/>
        <v>0</v>
      </c>
      <c r="E39" s="26">
        <v>0</v>
      </c>
      <c r="F39" s="26">
        <v>0</v>
      </c>
      <c r="G39" s="26">
        <v>0</v>
      </c>
    </row>
    <row r="40" spans="1:8" x14ac:dyDescent="0.25">
      <c r="A40" s="38" t="s">
        <v>37</v>
      </c>
      <c r="B40" s="29">
        <v>3045</v>
      </c>
      <c r="C40" s="22">
        <f t="shared" si="1"/>
        <v>40</v>
      </c>
      <c r="D40" s="26">
        <f t="shared" si="2"/>
        <v>40</v>
      </c>
      <c r="E40" s="26">
        <v>0</v>
      </c>
      <c r="F40" s="26">
        <v>40</v>
      </c>
      <c r="G40" s="26">
        <v>0</v>
      </c>
    </row>
    <row r="41" spans="1:8" x14ac:dyDescent="0.25">
      <c r="A41" s="38" t="s">
        <v>38</v>
      </c>
      <c r="B41" s="29">
        <v>3046</v>
      </c>
      <c r="C41" s="22">
        <f t="shared" si="1"/>
        <v>44</v>
      </c>
      <c r="D41" s="26">
        <f t="shared" si="2"/>
        <v>44</v>
      </c>
      <c r="E41" s="26">
        <v>4</v>
      </c>
      <c r="F41" s="26">
        <v>40</v>
      </c>
      <c r="G41" s="26">
        <v>0</v>
      </c>
    </row>
    <row r="42" spans="1:8" x14ac:dyDescent="0.25">
      <c r="A42" s="39" t="s">
        <v>36</v>
      </c>
      <c r="B42" s="29">
        <v>3047</v>
      </c>
      <c r="C42" s="22">
        <f t="shared" si="1"/>
        <v>0</v>
      </c>
      <c r="D42" s="26">
        <f t="shared" si="2"/>
        <v>0</v>
      </c>
      <c r="E42" s="26"/>
      <c r="F42" s="26"/>
      <c r="G42" s="26"/>
    </row>
    <row r="43" spans="1:8" ht="28.5" x14ac:dyDescent="0.25">
      <c r="A43" s="23" t="s">
        <v>69</v>
      </c>
      <c r="B43" s="25">
        <v>3100</v>
      </c>
      <c r="C43" s="25">
        <f>SUM(C7:C42)</f>
        <v>8771.5999999999985</v>
      </c>
      <c r="D43" s="32">
        <f>SUM(D7:D42)</f>
        <v>5570</v>
      </c>
      <c r="E43" s="32">
        <f t="shared" ref="E43:G43" si="4">SUM(E7:E42)</f>
        <v>1277.8</v>
      </c>
      <c r="F43" s="32">
        <f t="shared" si="4"/>
        <v>4292.2</v>
      </c>
      <c r="G43" s="32">
        <f t="shared" si="4"/>
        <v>3201.6000000000004</v>
      </c>
    </row>
  </sheetData>
  <mergeCells count="8">
    <mergeCell ref="A1:G1"/>
    <mergeCell ref="A3:A5"/>
    <mergeCell ref="B3:B5"/>
    <mergeCell ref="C3:C5"/>
    <mergeCell ref="D3:F3"/>
    <mergeCell ref="D4:D5"/>
    <mergeCell ref="E4:F4"/>
    <mergeCell ref="G3:G5"/>
  </mergeCells>
  <pageMargins left="0.70866141732283472" right="0.11811023622047245" top="0.74803149606299213" bottom="0.74803149606299213" header="0.31496062992125984" footer="0.31496062992125984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topLeftCell="A16" workbookViewId="0">
      <selection activeCell="A26" sqref="A26"/>
    </sheetView>
  </sheetViews>
  <sheetFormatPr defaultRowHeight="15" x14ac:dyDescent="0.25"/>
  <cols>
    <col min="1" max="1" width="27.42578125" customWidth="1"/>
    <col min="2" max="2" width="7.85546875" customWidth="1"/>
    <col min="3" max="3" width="7" customWidth="1"/>
    <col min="4" max="4" width="7.28515625" customWidth="1"/>
    <col min="7" max="7" width="11.42578125" customWidth="1"/>
  </cols>
  <sheetData>
    <row r="1" spans="1:7" ht="15.75" x14ac:dyDescent="0.25">
      <c r="A1" s="74" t="s">
        <v>90</v>
      </c>
      <c r="B1" s="75"/>
      <c r="C1" s="75"/>
      <c r="D1" s="75"/>
      <c r="E1" s="75"/>
      <c r="F1" s="75"/>
      <c r="G1" s="75"/>
    </row>
    <row r="2" spans="1:7" x14ac:dyDescent="0.25">
      <c r="G2" s="20" t="s">
        <v>19</v>
      </c>
    </row>
    <row r="3" spans="1:7" ht="15" customHeight="1" x14ac:dyDescent="0.25">
      <c r="A3" s="61" t="s">
        <v>0</v>
      </c>
      <c r="B3" s="67" t="s">
        <v>1</v>
      </c>
      <c r="C3" s="61" t="s">
        <v>20</v>
      </c>
      <c r="D3" s="61" t="s">
        <v>21</v>
      </c>
      <c r="E3" s="61"/>
      <c r="F3" s="61"/>
      <c r="G3" s="67" t="s">
        <v>22</v>
      </c>
    </row>
    <row r="4" spans="1:7" ht="15" customHeight="1" x14ac:dyDescent="0.25">
      <c r="A4" s="61"/>
      <c r="B4" s="68"/>
      <c r="C4" s="61"/>
      <c r="D4" s="61" t="s">
        <v>23</v>
      </c>
      <c r="E4" s="61" t="s">
        <v>87</v>
      </c>
      <c r="F4" s="61"/>
      <c r="G4" s="68"/>
    </row>
    <row r="5" spans="1:7" ht="42.75" x14ac:dyDescent="0.25">
      <c r="A5" s="61"/>
      <c r="B5" s="69"/>
      <c r="C5" s="61"/>
      <c r="D5" s="61"/>
      <c r="E5" s="18" t="s">
        <v>24</v>
      </c>
      <c r="F5" s="18" t="s">
        <v>25</v>
      </c>
      <c r="G5" s="69"/>
    </row>
    <row r="6" spans="1:7" x14ac:dyDescent="0.25">
      <c r="A6" s="18" t="s">
        <v>4</v>
      </c>
      <c r="B6" s="8" t="s">
        <v>5</v>
      </c>
      <c r="C6" s="18">
        <v>1</v>
      </c>
      <c r="D6" s="18">
        <v>2</v>
      </c>
      <c r="E6" s="18">
        <v>3</v>
      </c>
      <c r="F6" s="18">
        <v>4</v>
      </c>
      <c r="G6" s="18">
        <v>5</v>
      </c>
    </row>
    <row r="7" spans="1:7" x14ac:dyDescent="0.25">
      <c r="A7" s="71" t="s">
        <v>41</v>
      </c>
      <c r="B7" s="72"/>
      <c r="C7" s="72"/>
      <c r="D7" s="72"/>
      <c r="E7" s="72"/>
      <c r="F7" s="72"/>
      <c r="G7" s="73"/>
    </row>
    <row r="8" spans="1:7" ht="66" customHeight="1" x14ac:dyDescent="0.25">
      <c r="A8" s="5" t="s">
        <v>42</v>
      </c>
      <c r="B8" s="18">
        <v>2210</v>
      </c>
      <c r="C8" s="22">
        <f>D8+G8</f>
        <v>719</v>
      </c>
      <c r="D8" s="8">
        <f>E8+F8</f>
        <v>331</v>
      </c>
      <c r="E8" s="8">
        <v>165</v>
      </c>
      <c r="F8" s="8">
        <v>166</v>
      </c>
      <c r="G8" s="8">
        <v>388</v>
      </c>
    </row>
    <row r="9" spans="1:7" x14ac:dyDescent="0.25">
      <c r="A9" s="5" t="s">
        <v>7</v>
      </c>
      <c r="B9" s="18"/>
      <c r="C9" s="22"/>
      <c r="D9" s="8"/>
      <c r="E9" s="8"/>
      <c r="F9" s="8"/>
      <c r="G9" s="8"/>
    </row>
    <row r="10" spans="1:7" ht="34.5" customHeight="1" x14ac:dyDescent="0.25">
      <c r="A10" s="5" t="s">
        <v>43</v>
      </c>
      <c r="B10" s="18">
        <v>2211</v>
      </c>
      <c r="C10" s="22">
        <f t="shared" ref="C10:C17" si="0">D10+G10</f>
        <v>260</v>
      </c>
      <c r="D10" s="8">
        <f t="shared" ref="D10:D15" si="1">E10+F10</f>
        <v>60</v>
      </c>
      <c r="E10" s="8">
        <v>31</v>
      </c>
      <c r="F10" s="8">
        <v>29</v>
      </c>
      <c r="G10" s="8">
        <v>200</v>
      </c>
    </row>
    <row r="11" spans="1:7" ht="24.75" customHeight="1" x14ac:dyDescent="0.25">
      <c r="A11" s="5" t="s">
        <v>44</v>
      </c>
      <c r="B11" s="18">
        <v>2212</v>
      </c>
      <c r="C11" s="22">
        <f t="shared" si="0"/>
        <v>287</v>
      </c>
      <c r="D11" s="8">
        <f t="shared" si="1"/>
        <v>118</v>
      </c>
      <c r="E11" s="8">
        <v>58</v>
      </c>
      <c r="F11" s="8">
        <v>60</v>
      </c>
      <c r="G11" s="8">
        <v>169</v>
      </c>
    </row>
    <row r="12" spans="1:7" ht="21.75" customHeight="1" x14ac:dyDescent="0.25">
      <c r="A12" s="5" t="s">
        <v>45</v>
      </c>
      <c r="B12" s="18">
        <v>2213</v>
      </c>
      <c r="C12" s="22">
        <f t="shared" si="0"/>
        <v>162</v>
      </c>
      <c r="D12" s="8">
        <f t="shared" si="1"/>
        <v>144</v>
      </c>
      <c r="E12" s="8">
        <v>72</v>
      </c>
      <c r="F12" s="8">
        <v>72</v>
      </c>
      <c r="G12" s="8">
        <v>18</v>
      </c>
    </row>
    <row r="13" spans="1:7" ht="21.75" customHeight="1" x14ac:dyDescent="0.25">
      <c r="A13" s="5" t="s">
        <v>46</v>
      </c>
      <c r="B13" s="18">
        <v>2214</v>
      </c>
      <c r="C13" s="22">
        <f t="shared" si="0"/>
        <v>1</v>
      </c>
      <c r="D13" s="8">
        <f t="shared" si="1"/>
        <v>0</v>
      </c>
      <c r="E13" s="8">
        <v>0</v>
      </c>
      <c r="F13" s="8">
        <v>0</v>
      </c>
      <c r="G13" s="8">
        <v>1</v>
      </c>
    </row>
    <row r="14" spans="1:7" ht="24.75" customHeight="1" x14ac:dyDescent="0.25">
      <c r="A14" s="5" t="s">
        <v>47</v>
      </c>
      <c r="B14" s="18">
        <v>2215</v>
      </c>
      <c r="C14" s="22">
        <f t="shared" si="0"/>
        <v>7</v>
      </c>
      <c r="D14" s="8">
        <f t="shared" si="1"/>
        <v>7</v>
      </c>
      <c r="E14" s="8">
        <v>3</v>
      </c>
      <c r="F14" s="8">
        <v>4</v>
      </c>
      <c r="G14" s="8">
        <v>0</v>
      </c>
    </row>
    <row r="15" spans="1:7" ht="24.75" customHeight="1" x14ac:dyDescent="0.25">
      <c r="A15" s="5" t="s">
        <v>88</v>
      </c>
      <c r="B15" s="33">
        <v>2216</v>
      </c>
      <c r="C15" s="22">
        <f t="shared" si="0"/>
        <v>0</v>
      </c>
      <c r="D15" s="8">
        <f t="shared" si="1"/>
        <v>0</v>
      </c>
      <c r="E15" s="8">
        <v>0</v>
      </c>
      <c r="F15" s="8">
        <v>0</v>
      </c>
      <c r="G15" s="8">
        <v>0</v>
      </c>
    </row>
    <row r="16" spans="1:7" ht="64.5" customHeight="1" x14ac:dyDescent="0.25">
      <c r="A16" s="5" t="s">
        <v>48</v>
      </c>
      <c r="B16" s="18">
        <v>2217</v>
      </c>
      <c r="C16" s="22">
        <f t="shared" si="0"/>
        <v>1</v>
      </c>
      <c r="D16" s="8">
        <f>E16</f>
        <v>1</v>
      </c>
      <c r="E16" s="8">
        <v>1</v>
      </c>
      <c r="F16" s="8" t="s">
        <v>17</v>
      </c>
      <c r="G16" s="8">
        <v>0</v>
      </c>
    </row>
    <row r="17" spans="1:7" ht="74.25" customHeight="1" x14ac:dyDescent="0.25">
      <c r="A17" s="5" t="s">
        <v>49</v>
      </c>
      <c r="B17" s="18">
        <v>2218</v>
      </c>
      <c r="C17" s="22">
        <f t="shared" si="0"/>
        <v>1</v>
      </c>
      <c r="D17" s="8">
        <f>F17</f>
        <v>1</v>
      </c>
      <c r="E17" s="8" t="s">
        <v>17</v>
      </c>
      <c r="F17" s="8">
        <v>1</v>
      </c>
      <c r="G17" s="8">
        <v>0</v>
      </c>
    </row>
    <row r="20" spans="1:7" x14ac:dyDescent="0.25">
      <c r="A20" s="52" t="s">
        <v>123</v>
      </c>
    </row>
    <row r="21" spans="1:7" s="44" customFormat="1" x14ac:dyDescent="0.25">
      <c r="A21" s="44" t="s">
        <v>86</v>
      </c>
      <c r="E21" s="44" t="s">
        <v>91</v>
      </c>
      <c r="G21" s="44" t="s">
        <v>92</v>
      </c>
    </row>
    <row r="22" spans="1:7" x14ac:dyDescent="0.25">
      <c r="A22" s="40"/>
    </row>
    <row r="23" spans="1:7" x14ac:dyDescent="0.25">
      <c r="E23" s="41"/>
    </row>
    <row r="24" spans="1:7" x14ac:dyDescent="0.25">
      <c r="A24" s="42"/>
    </row>
    <row r="25" spans="1:7" x14ac:dyDescent="0.25">
      <c r="A25" s="42"/>
    </row>
    <row r="36" spans="1:1" s="54" customFormat="1" ht="12.75" x14ac:dyDescent="0.2">
      <c r="A36" s="53" t="s">
        <v>93</v>
      </c>
    </row>
    <row r="37" spans="1:1" x14ac:dyDescent="0.25">
      <c r="A37" s="43" t="s">
        <v>89</v>
      </c>
    </row>
  </sheetData>
  <mergeCells count="9">
    <mergeCell ref="A7:G7"/>
    <mergeCell ref="A1:G1"/>
    <mergeCell ref="A3:A5"/>
    <mergeCell ref="B3:B5"/>
    <mergeCell ref="C3:C5"/>
    <mergeCell ref="D3:F3"/>
    <mergeCell ref="D4:D5"/>
    <mergeCell ref="E4:F4"/>
    <mergeCell ref="G3:G5"/>
  </mergeCells>
  <pageMargins left="0.70866141732283472" right="0.11811023622047245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view="pageLayout" topLeftCell="A22" zoomScaleNormal="100" workbookViewId="0">
      <selection activeCell="B10" sqref="B10:H10"/>
    </sheetView>
  </sheetViews>
  <sheetFormatPr defaultRowHeight="15" x14ac:dyDescent="0.25"/>
  <cols>
    <col min="1" max="1" width="2.85546875" customWidth="1"/>
    <col min="2" max="2" width="33.7109375" customWidth="1"/>
    <col min="6" max="6" width="2.5703125" customWidth="1"/>
    <col min="8" max="8" width="14" customWidth="1"/>
    <col min="9" max="9" width="7.85546875" customWidth="1"/>
  </cols>
  <sheetData>
    <row r="1" spans="1:9" ht="15.75" x14ac:dyDescent="0.25">
      <c r="A1" s="82"/>
      <c r="B1" s="82"/>
      <c r="C1" s="82"/>
      <c r="D1" s="82"/>
      <c r="E1" s="82"/>
      <c r="F1" s="82"/>
      <c r="G1" s="82"/>
      <c r="H1" s="82"/>
      <c r="I1" s="82"/>
    </row>
    <row r="2" spans="1:9" ht="6.75" customHeight="1" x14ac:dyDescent="0.25">
      <c r="A2" s="82"/>
      <c r="B2" s="82"/>
      <c r="C2" s="82"/>
      <c r="D2" s="82"/>
      <c r="E2" s="82"/>
      <c r="F2" s="82"/>
      <c r="G2" s="82"/>
      <c r="H2" s="82"/>
      <c r="I2" s="82"/>
    </row>
    <row r="3" spans="1:9" ht="16.5" thickBot="1" x14ac:dyDescent="0.3">
      <c r="A3" s="83" t="s">
        <v>116</v>
      </c>
      <c r="B3" s="83"/>
      <c r="C3" s="83"/>
      <c r="D3" s="83"/>
      <c r="E3" s="83"/>
      <c r="F3" s="83"/>
      <c r="G3" s="83"/>
      <c r="H3" s="83"/>
      <c r="I3" s="83"/>
    </row>
    <row r="4" spans="1:9" ht="16.5" thickTop="1" x14ac:dyDescent="0.25">
      <c r="A4" s="84"/>
      <c r="B4" s="84"/>
      <c r="C4" s="84"/>
      <c r="D4" s="84"/>
      <c r="E4" s="84"/>
      <c r="F4" s="84"/>
      <c r="G4" s="84"/>
      <c r="H4" s="84"/>
      <c r="I4" s="84"/>
    </row>
    <row r="5" spans="1:9" ht="15.75" x14ac:dyDescent="0.25">
      <c r="A5" s="77"/>
      <c r="B5" s="85"/>
      <c r="C5" s="86"/>
      <c r="D5" s="86"/>
      <c r="E5" s="86"/>
      <c r="F5" s="86"/>
      <c r="G5" s="86"/>
      <c r="H5" s="87"/>
      <c r="I5" s="77"/>
    </row>
    <row r="6" spans="1:9" ht="15.75" customHeight="1" x14ac:dyDescent="0.25">
      <c r="A6" s="77"/>
      <c r="B6" s="88" t="s">
        <v>115</v>
      </c>
      <c r="C6" s="89"/>
      <c r="D6" s="89"/>
      <c r="E6" s="89"/>
      <c r="F6" s="89"/>
      <c r="G6" s="89"/>
      <c r="H6" s="90"/>
      <c r="I6" s="77"/>
    </row>
    <row r="7" spans="1:9" ht="15.75" x14ac:dyDescent="0.25">
      <c r="A7" s="77"/>
      <c r="B7" s="88" t="s">
        <v>114</v>
      </c>
      <c r="C7" s="89"/>
      <c r="D7" s="89"/>
      <c r="E7" s="89"/>
      <c r="F7" s="89"/>
      <c r="G7" s="89"/>
      <c r="H7" s="90"/>
      <c r="I7" s="77"/>
    </row>
    <row r="8" spans="1:9" ht="32.25" customHeight="1" x14ac:dyDescent="0.25">
      <c r="A8" s="77"/>
      <c r="B8" s="88" t="s">
        <v>113</v>
      </c>
      <c r="C8" s="89"/>
      <c r="D8" s="89"/>
      <c r="E8" s="89"/>
      <c r="F8" s="89"/>
      <c r="G8" s="89"/>
      <c r="H8" s="90"/>
      <c r="I8" s="77"/>
    </row>
    <row r="9" spans="1:9" ht="15.75" x14ac:dyDescent="0.25">
      <c r="A9" s="77"/>
      <c r="B9" s="76"/>
      <c r="C9" s="77"/>
      <c r="D9" s="77"/>
      <c r="E9" s="77"/>
      <c r="F9" s="77"/>
      <c r="G9" s="77"/>
      <c r="H9" s="78"/>
      <c r="I9" s="77"/>
    </row>
    <row r="10" spans="1:9" ht="15.75" customHeight="1" x14ac:dyDescent="0.25">
      <c r="A10" s="77"/>
      <c r="B10" s="76" t="s">
        <v>122</v>
      </c>
      <c r="C10" s="77"/>
      <c r="D10" s="77"/>
      <c r="E10" s="77"/>
      <c r="F10" s="77"/>
      <c r="G10" s="77"/>
      <c r="H10" s="78"/>
      <c r="I10" s="77"/>
    </row>
    <row r="11" spans="1:9" ht="18.75" x14ac:dyDescent="0.25">
      <c r="A11" s="77"/>
      <c r="B11" s="79" t="s">
        <v>112</v>
      </c>
      <c r="C11" s="80"/>
      <c r="D11" s="80"/>
      <c r="E11" s="80"/>
      <c r="F11" s="80"/>
      <c r="G11" s="80"/>
      <c r="H11" s="81"/>
      <c r="I11" s="77"/>
    </row>
    <row r="12" spans="1:9" ht="15.75" x14ac:dyDescent="0.25">
      <c r="A12" s="82"/>
      <c r="B12" s="82"/>
      <c r="C12" s="82"/>
      <c r="D12" s="82"/>
      <c r="E12" s="82"/>
      <c r="F12" s="82"/>
      <c r="G12" s="82"/>
      <c r="H12" s="82"/>
      <c r="I12" s="82"/>
    </row>
    <row r="13" spans="1:9" ht="15.75" x14ac:dyDescent="0.25">
      <c r="A13" s="82"/>
      <c r="B13" s="82"/>
      <c r="C13" s="82"/>
      <c r="D13" s="82"/>
      <c r="E13" s="82"/>
      <c r="F13" s="82"/>
      <c r="G13" s="82"/>
      <c r="H13" s="82"/>
      <c r="I13" s="82"/>
    </row>
    <row r="14" spans="1:9" ht="31.5" x14ac:dyDescent="0.25">
      <c r="A14" s="45"/>
      <c r="B14" s="103" t="s">
        <v>111</v>
      </c>
      <c r="C14" s="103" t="s">
        <v>110</v>
      </c>
      <c r="D14" s="103"/>
      <c r="E14" s="103"/>
      <c r="F14" s="51"/>
      <c r="G14" s="46" t="s">
        <v>109</v>
      </c>
      <c r="H14" s="46" t="s">
        <v>108</v>
      </c>
      <c r="I14" s="45"/>
    </row>
    <row r="15" spans="1:9" ht="15.75" x14ac:dyDescent="0.25">
      <c r="A15" s="45"/>
      <c r="B15" s="104"/>
      <c r="C15" s="104"/>
      <c r="D15" s="104"/>
      <c r="E15" s="104"/>
      <c r="F15" s="51"/>
      <c r="G15" s="105" t="s">
        <v>107</v>
      </c>
      <c r="H15" s="105"/>
      <c r="I15" s="45"/>
    </row>
    <row r="16" spans="1:9" ht="78.75" x14ac:dyDescent="0.25">
      <c r="A16" s="77"/>
      <c r="B16" s="50" t="s">
        <v>106</v>
      </c>
      <c r="C16" s="91" t="s">
        <v>105</v>
      </c>
      <c r="D16" s="92"/>
      <c r="E16" s="93"/>
      <c r="F16" s="77"/>
      <c r="G16" s="109" t="s">
        <v>104</v>
      </c>
      <c r="H16" s="110"/>
      <c r="I16" s="77"/>
    </row>
    <row r="17" spans="1:9" ht="57.75" customHeight="1" x14ac:dyDescent="0.25">
      <c r="A17" s="77"/>
      <c r="B17" s="49"/>
      <c r="C17" s="94" t="s">
        <v>103</v>
      </c>
      <c r="D17" s="95"/>
      <c r="E17" s="96"/>
      <c r="F17" s="77"/>
      <c r="G17" s="111" t="s">
        <v>102</v>
      </c>
      <c r="H17" s="112"/>
      <c r="I17" s="77"/>
    </row>
    <row r="18" spans="1:9" ht="10.5" customHeight="1" x14ac:dyDescent="0.25">
      <c r="A18" s="77"/>
      <c r="B18" s="49"/>
      <c r="C18" s="97"/>
      <c r="D18" s="98"/>
      <c r="E18" s="99"/>
      <c r="F18" s="77"/>
      <c r="G18" s="111"/>
      <c r="H18" s="112"/>
      <c r="I18" s="77"/>
    </row>
    <row r="19" spans="1:9" ht="63" x14ac:dyDescent="0.25">
      <c r="A19" s="77"/>
      <c r="B19" s="49" t="s">
        <v>101</v>
      </c>
      <c r="C19" s="94" t="s">
        <v>100</v>
      </c>
      <c r="D19" s="95"/>
      <c r="E19" s="96"/>
      <c r="F19" s="77"/>
      <c r="G19" s="111"/>
      <c r="H19" s="112"/>
      <c r="I19" s="77"/>
    </row>
    <row r="20" spans="1:9" ht="57" customHeight="1" x14ac:dyDescent="0.25">
      <c r="A20" s="77"/>
      <c r="B20" s="48"/>
      <c r="C20" s="100" t="s">
        <v>99</v>
      </c>
      <c r="D20" s="101"/>
      <c r="E20" s="102"/>
      <c r="F20" s="77"/>
      <c r="G20" s="106" t="s">
        <v>98</v>
      </c>
      <c r="H20" s="107"/>
      <c r="I20" s="77"/>
    </row>
    <row r="21" spans="1:9" ht="15.75" x14ac:dyDescent="0.25">
      <c r="A21" s="108"/>
      <c r="B21" s="108"/>
      <c r="C21" s="108"/>
      <c r="D21" s="108"/>
      <c r="E21" s="108"/>
      <c r="F21" s="108"/>
      <c r="G21" s="108"/>
      <c r="H21" s="108"/>
      <c r="I21" s="108"/>
    </row>
    <row r="22" spans="1:9" ht="15.75" x14ac:dyDescent="0.25">
      <c r="A22" s="82"/>
      <c r="B22" s="82"/>
      <c r="C22" s="82"/>
      <c r="D22" s="82"/>
      <c r="E22" s="82"/>
      <c r="F22" s="82"/>
      <c r="G22" s="82"/>
      <c r="H22" s="82"/>
      <c r="I22" s="82"/>
    </row>
    <row r="23" spans="1:9" ht="15.75" x14ac:dyDescent="0.25">
      <c r="A23" s="82"/>
      <c r="B23" s="82"/>
      <c r="C23" s="82"/>
      <c r="D23" s="82"/>
      <c r="E23" s="82"/>
      <c r="F23" s="82"/>
      <c r="G23" s="82"/>
      <c r="H23" s="82"/>
      <c r="I23" s="82"/>
    </row>
    <row r="24" spans="1:9" ht="15.75" x14ac:dyDescent="0.25">
      <c r="A24" s="45"/>
      <c r="B24" s="113"/>
      <c r="C24" s="113"/>
      <c r="D24" s="47" t="s">
        <v>97</v>
      </c>
      <c r="E24" s="114" t="s">
        <v>96</v>
      </c>
      <c r="F24" s="114"/>
      <c r="G24" s="114"/>
      <c r="H24" s="114"/>
      <c r="I24" s="45"/>
    </row>
    <row r="25" spans="1:9" ht="36" customHeight="1" x14ac:dyDescent="0.25">
      <c r="A25" s="45"/>
      <c r="B25" s="113" t="s">
        <v>95</v>
      </c>
      <c r="C25" s="113"/>
      <c r="D25" s="46">
        <v>27</v>
      </c>
      <c r="E25" s="103" t="s">
        <v>117</v>
      </c>
      <c r="F25" s="103"/>
      <c r="G25" s="103"/>
      <c r="H25" s="103"/>
      <c r="I25" s="45"/>
    </row>
    <row r="26" spans="1:9" ht="31.5" customHeight="1" x14ac:dyDescent="0.25">
      <c r="A26" s="45"/>
      <c r="B26" s="113" t="s">
        <v>94</v>
      </c>
      <c r="C26" s="113"/>
      <c r="D26" s="46">
        <v>2700</v>
      </c>
      <c r="E26" s="103" t="s">
        <v>118</v>
      </c>
      <c r="F26" s="103"/>
      <c r="G26" s="103"/>
      <c r="H26" s="103"/>
      <c r="I26" s="45"/>
    </row>
    <row r="27" spans="1:9" ht="15.75" x14ac:dyDescent="0.25">
      <c r="A27" s="82"/>
      <c r="B27" s="82"/>
      <c r="C27" s="82"/>
      <c r="D27" s="82"/>
      <c r="E27" s="82"/>
      <c r="F27" s="82"/>
      <c r="G27" s="82"/>
      <c r="H27" s="82"/>
      <c r="I27" s="82"/>
    </row>
  </sheetData>
  <mergeCells count="41">
    <mergeCell ref="A27:I27"/>
    <mergeCell ref="A23:I23"/>
    <mergeCell ref="B24:C24"/>
    <mergeCell ref="E24:H24"/>
    <mergeCell ref="B25:C25"/>
    <mergeCell ref="E25:H25"/>
    <mergeCell ref="B26:C26"/>
    <mergeCell ref="E26:H26"/>
    <mergeCell ref="G20:H20"/>
    <mergeCell ref="I16:I20"/>
    <mergeCell ref="A21:I21"/>
    <mergeCell ref="A22:I22"/>
    <mergeCell ref="F16:F20"/>
    <mergeCell ref="G16:H16"/>
    <mergeCell ref="G17:H17"/>
    <mergeCell ref="G18:H18"/>
    <mergeCell ref="G19:H19"/>
    <mergeCell ref="A16:A20"/>
    <mergeCell ref="A12:I12"/>
    <mergeCell ref="A13:I13"/>
    <mergeCell ref="B14:B15"/>
    <mergeCell ref="C14:E15"/>
    <mergeCell ref="G15:H15"/>
    <mergeCell ref="C16:E16"/>
    <mergeCell ref="C17:E17"/>
    <mergeCell ref="C18:E18"/>
    <mergeCell ref="C19:E19"/>
    <mergeCell ref="C20:E20"/>
    <mergeCell ref="B10:H10"/>
    <mergeCell ref="B11:H11"/>
    <mergeCell ref="I5:I11"/>
    <mergeCell ref="A1:I1"/>
    <mergeCell ref="A2:I2"/>
    <mergeCell ref="A3:I3"/>
    <mergeCell ref="A4:I4"/>
    <mergeCell ref="A5:A11"/>
    <mergeCell ref="B5:H5"/>
    <mergeCell ref="B6:H6"/>
    <mergeCell ref="B7:H7"/>
    <mergeCell ref="B8:H8"/>
    <mergeCell ref="B9:H9"/>
  </mergeCells>
  <pageMargins left="0.52083333333333337" right="7.2916666666666671E-2" top="0.75" bottom="0.75" header="0.3" footer="0.3"/>
  <pageSetup paperSize="9" scale="9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Раздел2</vt:lpstr>
      <vt:lpstr>Раздел3</vt:lpstr>
      <vt:lpstr>Справочно к Разделу3</vt:lpstr>
      <vt:lpstr>Титульный лист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2020-10-14T01:46:10Z</dcterms:modified>
</cp:coreProperties>
</file>